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526"/>
  <workbookPr showInkAnnotation="0" autoCompressPictures="0"/>
  <bookViews>
    <workbookView xWindow="3200" yWindow="0" windowWidth="25600" windowHeight="15880" tabRatio="500"/>
  </bookViews>
  <sheets>
    <sheet name="Sheet1" sheetId="1" r:id="rId1"/>
  </sheets>
  <definedNames>
    <definedName name="solver_adj" localSheetId="0" hidden="1">Sheet1!$C$30</definedName>
    <definedName name="solver_cvg" localSheetId="0" hidden="1">0.0001</definedName>
    <definedName name="solver_drv" localSheetId="0" hidden="1">1</definedName>
    <definedName name="solver_eng" localSheetId="0" hidden="1">1</definedName>
    <definedName name="solver_itr" localSheetId="0" hidden="1">2147483647</definedName>
    <definedName name="solver_lin" localSheetId="0" hidden="1">2</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opt" localSheetId="0" hidden="1">Sheet1!$D$35</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21900</definedName>
    <definedName name="solver_ver" localSheetId="0" hidden="1">2</definedName>
  </definedNames>
  <calcPr calcId="140000"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D7" i="1" l="1"/>
  <c r="B38" i="1"/>
  <c r="D35" i="1"/>
  <c r="C25" i="1"/>
  <c r="D25" i="1"/>
  <c r="E25" i="1"/>
  <c r="C32" i="1"/>
  <c r="D32" i="1"/>
  <c r="C26" i="1"/>
  <c r="D26" i="1"/>
  <c r="E26" i="1"/>
  <c r="C33" i="1"/>
  <c r="D33" i="1"/>
  <c r="D34" i="1"/>
  <c r="E27" i="1"/>
  <c r="D27" i="1"/>
  <c r="E24" i="1"/>
  <c r="D19" i="1"/>
  <c r="D20" i="1"/>
  <c r="D15" i="1"/>
  <c r="D8" i="1"/>
</calcChain>
</file>

<file path=xl/sharedStrings.xml><?xml version="1.0" encoding="utf-8"?>
<sst xmlns="http://schemas.openxmlformats.org/spreadsheetml/2006/main" count="32" uniqueCount="26">
  <si>
    <t>Year</t>
  </si>
  <si>
    <t>Deposit</t>
  </si>
  <si>
    <t>Interest</t>
  </si>
  <si>
    <t>Balance</t>
  </si>
  <si>
    <t>N/A</t>
  </si>
  <si>
    <t>(a) Effective Interest:</t>
  </si>
  <si>
    <t>The easy way to compute this :</t>
  </si>
  <si>
    <t>You might try this:</t>
  </si>
  <si>
    <t>A better way is to use solver:</t>
  </si>
  <si>
    <t>Rate:</t>
  </si>
  <si>
    <t>Let's assume the money is deposited at the beginning of the period:</t>
  </si>
  <si>
    <t>In this calculation, we assume deposits are made at the beginning of the period and interest is paid at the endof the period. We compute what the effective interest rate must be so that the future balance is equal to D15.</t>
  </si>
  <si>
    <t>(b) What is the present value?</t>
  </si>
  <si>
    <t>MARR</t>
  </si>
  <si>
    <t>PV</t>
  </si>
  <si>
    <t>FV</t>
  </si>
  <si>
    <t>(c) How much tax does Mary pay?</t>
  </si>
  <si>
    <t>TI</t>
  </si>
  <si>
    <t>Tax</t>
  </si>
  <si>
    <t>ATCF</t>
  </si>
  <si>
    <t>Tax Rate</t>
  </si>
  <si>
    <t>(d) Effective After-Tax Interest Rate</t>
  </si>
  <si>
    <t>Again we use solver!</t>
  </si>
  <si>
    <t>Check:</t>
  </si>
  <si>
    <t>Not quite the same, why?</t>
  </si>
  <si>
    <t>Hence, the tax rate reduced from 15.77% to 12.78% due to taxes.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</si>
</sst>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4"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Arial"/>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9">
    <xf numFmtId="0" fontId="0" fillId="0" borderId="0" xfId="0"/>
    <xf numFmtId="0" fontId="3" fillId="0" borderId="0" xfId="0" applyFont="1" applyBorder="1" applyAlignment="1">
      <alignment horizontal="center" vertical="center" wrapText="1"/>
    </xf>
    <xf numFmtId="0" fontId="3" fillId="0" borderId="0" xfId="0" applyFont="1"/>
    <xf numFmtId="6" fontId="3" fillId="0" borderId="0" xfId="0" applyNumberFormat="1" applyFont="1" applyBorder="1" applyAlignment="1">
      <alignment horizontal="right" vertical="center" wrapText="1"/>
    </xf>
    <xf numFmtId="0" fontId="3" fillId="0" borderId="0" xfId="0" applyFont="1" applyBorder="1" applyAlignment="1">
      <alignment horizontal="right" vertical="center" wrapText="1"/>
    </xf>
    <xf numFmtId="9" fontId="3" fillId="0" borderId="0" xfId="0" applyNumberFormat="1" applyFont="1"/>
    <xf numFmtId="10" fontId="3" fillId="2" borderId="0" xfId="0" applyNumberFormat="1" applyFont="1" applyFill="1"/>
    <xf numFmtId="0" fontId="3" fillId="0" borderId="0" xfId="0" applyFont="1" applyAlignment="1">
      <alignment wrapText="1"/>
    </xf>
    <xf numFmtId="6" fontId="3" fillId="2" borderId="0" xfId="0" applyNumberFormat="1" applyFont="1" applyFill="1" applyBorder="1" applyAlignment="1">
      <alignment horizontal="right" vertical="center"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zoomScale="150" zoomScaleNormal="150" zoomScalePageLayoutView="150" workbookViewId="0">
      <selection activeCell="C30" sqref="C30"/>
    </sheetView>
  </sheetViews>
  <sheetFormatPr baseColWidth="10" defaultRowHeight="12" x14ac:dyDescent="0"/>
  <cols>
    <col min="1" max="1" width="11" style="2" bestFit="1" customWidth="1"/>
    <col min="2" max="2" width="9.1640625" style="2" customWidth="1"/>
    <col min="3" max="3" width="11" style="2" bestFit="1" customWidth="1"/>
    <col min="4" max="4" width="12" style="2" bestFit="1" customWidth="1"/>
    <col min="5" max="5" width="11" style="2" bestFit="1" customWidth="1"/>
    <col min="6" max="16384" width="10.83203125" style="2"/>
  </cols>
  <sheetData>
    <row r="1" spans="1:6">
      <c r="A1" s="1" t="s">
        <v>0</v>
      </c>
      <c r="B1" s="1" t="s">
        <v>1</v>
      </c>
      <c r="C1" s="1" t="s">
        <v>2</v>
      </c>
      <c r="D1" s="1" t="s">
        <v>3</v>
      </c>
    </row>
    <row r="2" spans="1:6">
      <c r="A2" s="1">
        <v>0</v>
      </c>
      <c r="B2" s="3">
        <v>10000</v>
      </c>
      <c r="C2" s="4" t="s">
        <v>4</v>
      </c>
      <c r="D2" s="3">
        <v>10000</v>
      </c>
    </row>
    <row r="3" spans="1:6">
      <c r="A3" s="1">
        <v>1</v>
      </c>
      <c r="B3" s="3">
        <v>5000</v>
      </c>
      <c r="C3" s="3">
        <v>2000</v>
      </c>
      <c r="D3" s="3">
        <v>17000</v>
      </c>
    </row>
    <row r="4" spans="1:6">
      <c r="A4" s="1">
        <v>2</v>
      </c>
      <c r="B4" s="3">
        <v>2500</v>
      </c>
      <c r="C4" s="3">
        <v>3500</v>
      </c>
      <c r="D4" s="3">
        <v>23000</v>
      </c>
    </row>
    <row r="6" spans="1:6">
      <c r="A6" s="2" t="s">
        <v>5</v>
      </c>
    </row>
    <row r="7" spans="1:6">
      <c r="A7" s="2" t="s">
        <v>6</v>
      </c>
      <c r="D7" s="5">
        <f>AVERAGE(C3/D2,C4/D3)</f>
        <v>0.20294117647058824</v>
      </c>
    </row>
    <row r="8" spans="1:6">
      <c r="A8" s="2" t="s">
        <v>7</v>
      </c>
      <c r="D8" s="5">
        <f>(C3+C4)/D4</f>
        <v>0.2391304347826087</v>
      </c>
    </row>
    <row r="9" spans="1:6">
      <c r="A9" s="2" t="s">
        <v>8</v>
      </c>
    </row>
    <row r="10" spans="1:6">
      <c r="A10" s="2" t="s">
        <v>10</v>
      </c>
    </row>
    <row r="11" spans="1:6">
      <c r="B11" s="2" t="s">
        <v>9</v>
      </c>
      <c r="C11" s="6">
        <v>0.15774556970416195</v>
      </c>
    </row>
    <row r="12" spans="1:6">
      <c r="B12" s="3">
        <v>10000</v>
      </c>
      <c r="C12" s="3" t="s">
        <v>4</v>
      </c>
      <c r="D12" s="3">
        <v>10000</v>
      </c>
    </row>
    <row r="13" spans="1:6">
      <c r="B13" s="3">
        <v>5000</v>
      </c>
      <c r="C13" s="3">
        <v>2000</v>
      </c>
      <c r="D13" s="3">
        <v>17000</v>
      </c>
    </row>
    <row r="14" spans="1:6">
      <c r="B14" s="3">
        <v>2500</v>
      </c>
      <c r="C14" s="3">
        <v>3500</v>
      </c>
      <c r="D14" s="3">
        <v>23000</v>
      </c>
    </row>
    <row r="15" spans="1:6">
      <c r="B15" s="3"/>
      <c r="C15" s="3"/>
      <c r="D15" s="3">
        <f>B12*(1+C11)^2+B13*(1+C11)^2+B14*(1+C11)^1</f>
        <v>22999.985986804619</v>
      </c>
    </row>
    <row r="16" spans="1:6" ht="44" customHeight="1">
      <c r="A16" s="7" t="s">
        <v>11</v>
      </c>
      <c r="B16" s="7"/>
      <c r="C16" s="7"/>
      <c r="D16" s="7"/>
      <c r="E16" s="7"/>
      <c r="F16" s="7"/>
    </row>
    <row r="18" spans="1:5">
      <c r="A18" s="2" t="s">
        <v>12</v>
      </c>
      <c r="D18" s="2" t="s">
        <v>13</v>
      </c>
      <c r="E18" s="5">
        <v>0.1</v>
      </c>
    </row>
    <row r="19" spans="1:5">
      <c r="C19" s="2" t="s">
        <v>14</v>
      </c>
      <c r="D19" s="3">
        <f>PV(E18,2,,-D14)</f>
        <v>19008.264462809915</v>
      </c>
    </row>
    <row r="20" spans="1:5">
      <c r="C20" s="2" t="s">
        <v>15</v>
      </c>
      <c r="D20" s="3">
        <f>FV(E18,2,,-D19)</f>
        <v>23000</v>
      </c>
    </row>
    <row r="22" spans="1:5">
      <c r="A22" s="2" t="s">
        <v>16</v>
      </c>
      <c r="D22" s="2" t="s">
        <v>20</v>
      </c>
      <c r="E22" s="5">
        <v>0.2</v>
      </c>
    </row>
    <row r="23" spans="1:5">
      <c r="A23" s="2" t="s">
        <v>1</v>
      </c>
      <c r="B23" s="2" t="s">
        <v>2</v>
      </c>
      <c r="C23" s="2" t="s">
        <v>17</v>
      </c>
      <c r="D23" s="2" t="s">
        <v>18</v>
      </c>
      <c r="E23" s="2" t="s">
        <v>19</v>
      </c>
    </row>
    <row r="24" spans="1:5">
      <c r="A24" s="3">
        <v>10000</v>
      </c>
      <c r="B24" s="4" t="s">
        <v>4</v>
      </c>
      <c r="C24" s="3">
        <v>10000</v>
      </c>
      <c r="D24" s="3">
        <v>0</v>
      </c>
      <c r="E24" s="3">
        <f>C24</f>
        <v>10000</v>
      </c>
    </row>
    <row r="25" spans="1:5">
      <c r="A25" s="3">
        <v>5000</v>
      </c>
      <c r="B25" s="3">
        <v>2000</v>
      </c>
      <c r="C25" s="3">
        <f>B25</f>
        <v>2000</v>
      </c>
      <c r="D25" s="3">
        <f>C25*E22</f>
        <v>400</v>
      </c>
      <c r="E25" s="3">
        <f>B25-D25</f>
        <v>1600</v>
      </c>
    </row>
    <row r="26" spans="1:5">
      <c r="A26" s="3">
        <v>2500</v>
      </c>
      <c r="B26" s="3">
        <v>3500</v>
      </c>
      <c r="C26" s="3">
        <f>B26</f>
        <v>3500</v>
      </c>
      <c r="D26" s="3">
        <f>C26*E22</f>
        <v>700</v>
      </c>
      <c r="E26" s="3">
        <f>B26-D26</f>
        <v>2800</v>
      </c>
    </row>
    <row r="27" spans="1:5">
      <c r="B27" s="3"/>
      <c r="C27" s="3"/>
      <c r="D27" s="8">
        <f>SUM(D25:D26)</f>
        <v>1100</v>
      </c>
      <c r="E27" s="3">
        <f>E24+A25+E25+A26+E26</f>
        <v>21900</v>
      </c>
    </row>
    <row r="29" spans="1:5">
      <c r="A29" s="2" t="s">
        <v>21</v>
      </c>
    </row>
    <row r="30" spans="1:5">
      <c r="B30" s="2" t="s">
        <v>9</v>
      </c>
      <c r="C30" s="6">
        <v>0.12784124136601438</v>
      </c>
    </row>
    <row r="31" spans="1:5">
      <c r="B31" s="3">
        <v>10000</v>
      </c>
      <c r="C31" s="3" t="s">
        <v>4</v>
      </c>
      <c r="D31" s="3">
        <v>10000</v>
      </c>
    </row>
    <row r="32" spans="1:5">
      <c r="B32" s="3">
        <v>5000</v>
      </c>
      <c r="C32" s="3">
        <f>E25</f>
        <v>1600</v>
      </c>
      <c r="D32" s="3">
        <f>SUM(B32:C32)</f>
        <v>6600</v>
      </c>
    </row>
    <row r="33" spans="1:4">
      <c r="B33" s="3">
        <v>2500</v>
      </c>
      <c r="C33" s="3">
        <f>E26</f>
        <v>2800</v>
      </c>
      <c r="D33" s="3">
        <f>SUM(B33:C33)</f>
        <v>5300</v>
      </c>
    </row>
    <row r="34" spans="1:4">
      <c r="B34" s="3"/>
      <c r="C34" s="3"/>
      <c r="D34" s="3">
        <f>SUM(D31:D33)</f>
        <v>21900</v>
      </c>
    </row>
    <row r="35" spans="1:4">
      <c r="B35" s="3"/>
      <c r="C35" s="3"/>
      <c r="D35" s="3">
        <f>B31*(1+C30)^2+B32*(1+C30)^2+B33*(1+C30)^1</f>
        <v>21899.99108930552</v>
      </c>
    </row>
    <row r="36" spans="1:4">
      <c r="A36" s="2" t="s">
        <v>22</v>
      </c>
    </row>
    <row r="37" spans="1:4">
      <c r="A37" s="2" t="s">
        <v>25</v>
      </c>
    </row>
    <row r="38" spans="1:4">
      <c r="A38" s="2" t="s">
        <v>23</v>
      </c>
      <c r="B38" s="6">
        <f>C11*(1-E22)</f>
        <v>0.12619645576332958</v>
      </c>
      <c r="C38" s="2" t="s">
        <v>24</v>
      </c>
    </row>
  </sheetData>
  <mergeCells count="1">
    <mergeCell ref="A16:F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Temple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Picone</dc:creator>
  <cp:lastModifiedBy>Joseph Picone</cp:lastModifiedBy>
  <dcterms:created xsi:type="dcterms:W3CDTF">2014-04-19T04:01:44Z</dcterms:created>
  <dcterms:modified xsi:type="dcterms:W3CDTF">2014-04-19T04:59:55Z</dcterms:modified>
</cp:coreProperties>
</file>